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externalReferences>
    <externalReference r:id="rId4"/>
  </externalReferences>
  <calcPr calcId="144525"/>
</workbook>
</file>

<file path=xl/calcChain.xml><?xml version="1.0" encoding="utf-8"?>
<calcChain xmlns="http://schemas.openxmlformats.org/spreadsheetml/2006/main">
  <c r="H4" i="1" l="1"/>
  <c r="H5" i="1"/>
  <c r="H6" i="1"/>
  <c r="H7" i="1"/>
  <c r="H8" i="1"/>
  <c r="H9" i="1"/>
  <c r="H10" i="1"/>
  <c r="H11" i="1"/>
  <c r="H12" i="1"/>
  <c r="H13" i="1"/>
  <c r="H14" i="1"/>
  <c r="H15" i="1"/>
  <c r="H3" i="1"/>
  <c r="D15" i="1" l="1"/>
  <c r="D14" i="1"/>
  <c r="D12" i="1"/>
  <c r="D11" i="1"/>
  <c r="D10" i="1"/>
  <c r="D9" i="1"/>
  <c r="D8" i="1"/>
  <c r="D7" i="1"/>
  <c r="D6" i="1"/>
  <c r="D5" i="1"/>
  <c r="D4" i="1"/>
  <c r="D3" i="1"/>
</calcChain>
</file>

<file path=xl/sharedStrings.xml><?xml version="1.0" encoding="utf-8"?>
<sst xmlns="http://schemas.openxmlformats.org/spreadsheetml/2006/main" count="62" uniqueCount="53">
  <si>
    <t>序号</t>
  </si>
  <si>
    <t>项目名称</t>
  </si>
  <si>
    <t>姓名</t>
    <phoneticPr fontId="3" type="noConversion"/>
  </si>
  <si>
    <t>所在单位</t>
  </si>
  <si>
    <t>项目类别</t>
  </si>
  <si>
    <t>中国专利价值测度统计研究</t>
    <phoneticPr fontId="3" type="noConversion"/>
  </si>
  <si>
    <t>统计与数学学院</t>
    <phoneticPr fontId="3" type="noConversion"/>
  </si>
  <si>
    <t>精锐计划</t>
    <phoneticPr fontId="3" type="noConversion"/>
  </si>
  <si>
    <t>重大疫情下人道主义供应链网络规划与设计问题研究</t>
    <phoneticPr fontId="3" type="noConversion"/>
  </si>
  <si>
    <t>管理工程与电子商务学院</t>
    <phoneticPr fontId="3" type="noConversion"/>
  </si>
  <si>
    <t>精锐计划</t>
    <phoneticPr fontId="3" type="noConversion"/>
  </si>
  <si>
    <t>人民币汇率推动制造业与生产性服务业融合发展的机制与政策研究</t>
    <phoneticPr fontId="3" type="noConversion"/>
  </si>
  <si>
    <t>金融学院</t>
    <phoneticPr fontId="3" type="noConversion"/>
  </si>
  <si>
    <t>网络场域中学习共同体的多向度嵌套:基于商业与伦理的整合性视域</t>
  </si>
  <si>
    <t>工商管理学院</t>
  </si>
  <si>
    <t>精锐计划</t>
  </si>
  <si>
    <t>可变弹性生产函数模型构建及应用研究</t>
    <phoneticPr fontId="3" type="noConversion"/>
  </si>
  <si>
    <t>统计与数学学院</t>
    <phoneticPr fontId="3" type="noConversion"/>
  </si>
  <si>
    <t>新发展格局下生产性服务业开放推动制造业创新的作用机制与优化路径研究</t>
    <phoneticPr fontId="3" type="noConversion"/>
  </si>
  <si>
    <t>经济学院</t>
    <phoneticPr fontId="3" type="noConversion"/>
  </si>
  <si>
    <t>“碳达峰、碳中和”目标下区域能源效率的测度与评价</t>
    <phoneticPr fontId="3" type="noConversion"/>
  </si>
  <si>
    <t>统计学院</t>
    <phoneticPr fontId="3" type="noConversion"/>
  </si>
  <si>
    <t>新锐计划</t>
  </si>
  <si>
    <t>新锐计划</t>
    <phoneticPr fontId="3" type="noConversion"/>
  </si>
  <si>
    <t>平台生态系统参与者的数字化转型战略及治理政策研究</t>
  </si>
  <si>
    <t>优化财富分配结构推动共同富裕研究：理论机制与路径选择</t>
    <phoneticPr fontId="3" type="noConversion"/>
  </si>
  <si>
    <t>金融学院</t>
    <phoneticPr fontId="3" type="noConversion"/>
  </si>
  <si>
    <t>新锐计划</t>
    <phoneticPr fontId="3" type="noConversion"/>
  </si>
  <si>
    <t>经济学院</t>
    <phoneticPr fontId="3" type="noConversion"/>
  </si>
  <si>
    <t>中国国家公园特许经营理论体系与应用研究</t>
    <phoneticPr fontId="3" type="noConversion"/>
  </si>
  <si>
    <t>张海霞</t>
    <phoneticPr fontId="3" type="noConversion"/>
  </si>
  <si>
    <t>旅游与城乡规划学院</t>
    <phoneticPr fontId="3" type="noConversion"/>
  </si>
  <si>
    <t>环境目标约束的就业效应及其传导机制研究</t>
    <phoneticPr fontId="3" type="noConversion"/>
  </si>
  <si>
    <t>乡村生态振兴的影响因素、
成效评价与机制路径</t>
    <phoneticPr fontId="3" type="noConversion"/>
  </si>
  <si>
    <t>马克思主义学院</t>
    <phoneticPr fontId="3" type="noConversion"/>
  </si>
  <si>
    <r>
      <t>基本公共服务</t>
    </r>
    <r>
      <rPr>
        <sz val="10"/>
        <rFont val="楷体_GB2312"/>
        <family val="1"/>
        <charset val="134"/>
      </rPr>
      <t>对居民消费提升的影响研究</t>
    </r>
    <phoneticPr fontId="3" type="noConversion"/>
  </si>
  <si>
    <t>资助金额（万元）</t>
    <phoneticPr fontId="3" type="noConversion"/>
  </si>
  <si>
    <t>2021年度浙江工商大学省属高校基本科研业务费（人文社科类）立项项目一览表</t>
    <phoneticPr fontId="2" type="noConversion"/>
  </si>
  <si>
    <t>本次拨款金额（万元）</t>
    <phoneticPr fontId="3" type="noConversion"/>
  </si>
  <si>
    <t>JR202101</t>
    <phoneticPr fontId="3" type="noConversion"/>
  </si>
  <si>
    <t>JR202102</t>
  </si>
  <si>
    <t>JR202103</t>
  </si>
  <si>
    <t>JR202104</t>
  </si>
  <si>
    <t>JR202105</t>
  </si>
  <si>
    <t>XR202101</t>
    <phoneticPr fontId="3" type="noConversion"/>
  </si>
  <si>
    <t>XR202102</t>
  </si>
  <si>
    <t>XR202103</t>
  </si>
  <si>
    <t>XR202104</t>
  </si>
  <si>
    <t>XR202105</t>
  </si>
  <si>
    <t>XR202106</t>
  </si>
  <si>
    <t>XR202107</t>
  </si>
  <si>
    <t>XR202108</t>
  </si>
  <si>
    <t>项目编号</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</si>
</sst>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font>
      <sz val="11"/>
      <color theme="1"/>
      <name val="宋体"/>
      <family val="2"/>
      <scheme val="minor"/>
    </font>
    <font>
      <b/>
      <sz val="10"/>
      <name val="宋体"/>
      <family val="3"/>
      <charset val="134"/>
    </font>
    <font>
      <sz val="9"/>
      <name val="宋体"/>
      <family val="3"/>
      <charset val="134"/>
      <scheme val="minor"/>
    </font>
    <font>
      <sz val="9"/>
      <name val="宋体"/>
      <family val="3"/>
      <charset val="134"/>
    </font>
    <font>
      <sz val="10"/>
      <name val="宋体"/>
      <family val="3"/>
      <charset val="134"/>
    </font>
    <font>
      <sz val="10"/>
      <name val="楷体_GB2312"/>
      <family val="1"/>
      <charset val="134"/>
    </font>
    <font>
      <b/>
      <sz val="11"/>
      <color theme="1"/>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9">
    <xf numFmtId="0" fontId="0" fillId="0" borderId="0" xfId="0"/>
    <xf numFmtId="49"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6" fillId="0" borderId="3" xfId="0" applyFont="1" applyBorder="1" applyAlignment="1">
      <alignment horizontal="center" vertical="center"/>
    </xf>
    <xf numFmtId="0" fontId="0" fillId="0" borderId="3" xfId="0"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24230;&#27993;&#27743;&#24037;&#21830;&#22823;&#23398;&#30465;&#23646;&#39640;&#26657;&#22522;&#26412;&#31185;&#30740;&#19994;&#21153;&#36153;&#39033;&#30446;&#65288;&#20154;&#25991;&#31038;&#31185;&#31867;&#65289;&#30003;&#25253;&#27719;&#24635;&#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浙江省高新区科技创新能力综合评价体系研究</v>
          </cell>
          <cell r="B2" t="str">
            <v>王云</v>
          </cell>
        </row>
        <row r="3">
          <cell r="A3" t="str">
            <v>法兰克福学派早期代表的法治理论及其当代价值研究</v>
          </cell>
          <cell r="B3" t="str">
            <v>肖小芳</v>
          </cell>
        </row>
        <row r="4">
          <cell r="A4" t="str">
            <v>乡村生态振兴的影响因素、
成效评价与机制路径</v>
          </cell>
          <cell r="B4" t="str">
            <v>黄娟</v>
          </cell>
        </row>
        <row r="5">
          <cell r="A5" t="str">
            <v>人民币汇率推动制造业与生产性服务业融合发展的机制与政策研究</v>
          </cell>
          <cell r="B5" t="str">
            <v>曹伟</v>
          </cell>
        </row>
        <row r="6">
          <cell r="A6" t="str">
            <v>基于金融衍生产品套期保值的供应链价格风险管理机制研究</v>
          </cell>
          <cell r="B6" t="str">
            <v>曾利飞</v>
          </cell>
        </row>
        <row r="7">
          <cell r="A7" t="str">
            <v>纳入国际指数持续推进资本市场高水平对外开放的市场效应研究</v>
          </cell>
          <cell r="B7" t="str">
            <v>张少军</v>
          </cell>
        </row>
        <row r="8">
          <cell r="A8" t="str">
            <v>我国商业银行的复杂性及其对银行风险的影响研究</v>
          </cell>
          <cell r="B8" t="str">
            <v>何靖</v>
          </cell>
        </row>
        <row r="9">
          <cell r="A9" t="str">
            <v>注册制实施对A股主要定价因子的影响研究</v>
          </cell>
          <cell r="B9" t="str">
            <v>万谍</v>
          </cell>
        </row>
        <row r="10">
          <cell r="A10" t="str">
            <v>优化财富分配结构推动共同富裕研究：理论机制与路径选择</v>
          </cell>
          <cell r="B10" t="str">
            <v>韦宏耀</v>
          </cell>
        </row>
        <row r="11">
          <cell r="A11" t="str">
            <v>逆全球化背景下中美经济政策不确定性影响人民币汇率波动的机制与效应研究</v>
          </cell>
          <cell r="B11" t="str">
            <v>王盼盼</v>
          </cell>
        </row>
        <row r="12">
          <cell r="A12" t="str">
            <v>新发展格局下生产性服务业开放推动制造业创新的作用机制与优化路径研究</v>
          </cell>
          <cell r="B12" t="str">
            <v>诸竹君</v>
          </cell>
        </row>
        <row r="13">
          <cell r="A13" t="str">
            <v>互联网驱动制造业高质量发展：机制、实证与对策</v>
          </cell>
          <cell r="B13" t="str">
            <v>于斌斌</v>
          </cell>
        </row>
        <row r="14">
          <cell r="A14" t="str">
            <v>乡村振兴下的农村儿童人力资本综合评价及政策优化研究</v>
          </cell>
          <cell r="B14" t="str">
            <v>郑晓冬</v>
          </cell>
        </row>
        <row r="15">
          <cell r="A15" t="str">
            <v>基本公共服务对居民消费提升的影响研究</v>
          </cell>
          <cell r="B15" t="str">
            <v>孙豪</v>
          </cell>
        </row>
        <row r="16">
          <cell r="A16" t="str">
            <v>临近交互、知识溢出与创新：机制与政策研究</v>
          </cell>
          <cell r="B16" t="str">
            <v>赵婷</v>
          </cell>
        </row>
        <row r="17">
          <cell r="A17" t="str">
            <v>环境目标约束的就业效应及其传导机制研究</v>
          </cell>
          <cell r="B17" t="str">
            <v>王海</v>
          </cell>
        </row>
        <row r="18">
          <cell r="A18" t="str">
            <v>人才型住房政策对城市数字经济发展的影响研究</v>
          </cell>
          <cell r="B18" t="str">
            <v>李言</v>
          </cell>
        </row>
        <row r="19">
          <cell r="A19" t="str">
            <v xml:space="preserve">垃圾处置设施对选址周边居民的福利影响及利益补偿机制研究 </v>
          </cell>
          <cell r="B19" t="str">
            <v>张志坚</v>
          </cell>
        </row>
        <row r="20">
          <cell r="A20" t="str">
            <v>基于目的地依恋与大众游客“亲环境”心理关联逻辑的低碳旅游理念创新</v>
          </cell>
          <cell r="B20" t="str">
            <v>曲颖</v>
          </cell>
        </row>
        <row r="21">
          <cell r="A21" t="str">
            <v>基于群智感知和隐私保护的数字商务用户智能跨域推荐研究</v>
          </cell>
          <cell r="B21" t="str">
            <v>郭飞鹏</v>
          </cell>
        </row>
        <row r="22">
          <cell r="A22" t="str">
            <v>重大疫情下人道主义供应链网络规划与设计问题研究</v>
          </cell>
          <cell r="B22" t="str">
            <v>李进</v>
          </cell>
        </row>
        <row r="23">
          <cell r="A23" t="str">
            <v>两类函数型数据下的综合评价方法研究</v>
          </cell>
          <cell r="B23" t="str">
            <v>孙利荣</v>
          </cell>
        </row>
        <row r="24">
          <cell r="A24" t="str">
            <v>“碳达峰、碳中和”目标下区域能源效率的测度与评价</v>
          </cell>
          <cell r="B24" t="str">
            <v>张崇辉</v>
          </cell>
        </row>
        <row r="25">
          <cell r="A25" t="str">
            <v>中国专利价值测度统计研究</v>
          </cell>
          <cell r="B25" t="str">
            <v>徐蔼婷</v>
          </cell>
        </row>
        <row r="26">
          <cell r="A26" t="str">
            <v>可变弹性生产函数模型构建及应用研究</v>
          </cell>
          <cell r="B26" t="str">
            <v>章上峰</v>
          </cell>
        </row>
        <row r="27">
          <cell r="A27" t="str">
            <v>遍系数分位数回归模型的同质性识别及其应用</v>
          </cell>
          <cell r="B27" t="str">
            <v>杨晓蓉</v>
          </cell>
        </row>
        <row r="28">
          <cell r="A28" t="str">
            <v>高维时相依协方差矩阵的谱估计理论及应用研究</v>
          </cell>
          <cell r="B28" t="str">
            <v>王励励</v>
          </cell>
        </row>
        <row r="29">
          <cell r="A29" t="str">
            <v>数字技术创新、知识产权保护与中国全球价值链升级研究</v>
          </cell>
          <cell r="B29" t="str">
            <v>余骁</v>
          </cell>
        </row>
        <row r="30">
          <cell r="A30" t="str">
            <v>语料库驱动下中美企业危机应对话语的对比语用研究</v>
          </cell>
          <cell r="B30" t="str">
            <v>杨娜</v>
          </cell>
        </row>
        <row r="31">
          <cell r="A31" t="str">
            <v>当代英美文学叙事中的老年问题研究</v>
          </cell>
          <cell r="B31" t="str">
            <v>宋沈黎</v>
          </cell>
        </row>
        <row r="32">
          <cell r="A32" t="str">
            <v>人工智能背景下延时性大规模侵权的比例式赔偿研究</v>
          </cell>
          <cell r="B32" t="str">
            <v>季若望</v>
          </cell>
        </row>
        <row r="33">
          <cell r="A33" t="str">
            <v>顾客元认知体验与新产品营销沟通效果关系研究</v>
          </cell>
          <cell r="B33" t="str">
            <v>宋金柱</v>
          </cell>
        </row>
        <row r="34">
          <cell r="A34" t="str">
            <v>新基建企业的通用新兴技术创新机理：研发轨迹解构的新视角</v>
          </cell>
          <cell r="B34" t="str">
            <v>岑杰</v>
          </cell>
        </row>
        <row r="35">
          <cell r="A35" t="str">
            <v>“双循环”背景下面向移动消费场景的兴趣点推荐方法研究与应用</v>
          </cell>
          <cell r="B35" t="str">
            <v>许翀寰</v>
          </cell>
        </row>
        <row r="36">
          <cell r="A36" t="str">
            <v>团队权力结构的维度及其对团队绩效影响路径研究</v>
          </cell>
          <cell r="B36" t="str">
            <v>谢江佩</v>
          </cell>
        </row>
        <row r="37">
          <cell r="A37" t="str">
            <v>社会规范冲突视角下消费者食物浪费及其治理策略的实验研究</v>
          </cell>
          <cell r="B37" t="str">
            <v>殷西乐</v>
          </cell>
        </row>
        <row r="38">
          <cell r="A38" t="str">
            <v>职业可续管理研究：基于工作重塑行为</v>
          </cell>
          <cell r="B38" t="str">
            <v>王琼</v>
          </cell>
        </row>
        <row r="39">
          <cell r="A39" t="str">
            <v>平台生态系统参与者的数字化转型战略及治理政策研究</v>
          </cell>
          <cell r="B39" t="str">
            <v>王节祥</v>
          </cell>
        </row>
        <row r="40">
          <cell r="A40" t="str">
            <v>破坏事件下创新组织关系-知识网络及其对组织惯例演化的影响研究</v>
          </cell>
          <cell r="B40" t="str">
            <v>肖瑶</v>
          </cell>
        </row>
        <row r="41">
          <cell r="A41" t="str">
            <v>网络场域中学习共同体的多向度嵌套:基于商业与伦理的整合性视域</v>
          </cell>
          <cell r="B41" t="str">
            <v>徐蕾</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K7" sqref="K7"/>
    </sheetView>
  </sheetViews>
  <sheetFormatPr defaultRowHeight="38.25" customHeight="1"/>
  <cols>
    <col min="3" max="3" width="27.5" customWidth="1"/>
    <col min="5" max="5" width="10.5" customWidth="1"/>
    <col min="6" max="6" width="8.5" bestFit="1" customWidth="1"/>
    <col min="8" max="8" width="11.125" customWidth="1"/>
  </cols>
  <sheetData>
    <row r="1" spans="1:8" ht="38.25" customHeight="1">
      <c r="A1" s="7" t="s">
        <v>37</v>
      </c>
      <c r="B1" s="7"/>
      <c r="C1" s="7"/>
      <c r="D1" s="7"/>
      <c r="E1" s="7"/>
      <c r="F1" s="7"/>
      <c r="G1" s="8"/>
      <c r="H1" s="8"/>
    </row>
    <row r="2" spans="1:8" ht="38.25" customHeight="1">
      <c r="A2" s="1" t="s">
        <v>0</v>
      </c>
      <c r="B2" s="1" t="s">
        <v>52</v>
      </c>
      <c r="C2" s="1" t="s">
        <v>1</v>
      </c>
      <c r="D2" s="1" t="s">
        <v>2</v>
      </c>
      <c r="E2" s="1" t="s">
        <v>3</v>
      </c>
      <c r="F2" s="1" t="s">
        <v>4</v>
      </c>
      <c r="G2" s="1" t="s">
        <v>36</v>
      </c>
      <c r="H2" s="1" t="s">
        <v>38</v>
      </c>
    </row>
    <row r="3" spans="1:8" ht="38.25" customHeight="1">
      <c r="A3" s="2">
        <v>1</v>
      </c>
      <c r="B3" s="2" t="s">
        <v>39</v>
      </c>
      <c r="C3" s="3" t="s">
        <v>5</v>
      </c>
      <c r="D3" s="2" t="str">
        <f>VLOOKUP(C3,[1]Sheet1!$A$2:$B$41,2,0)</f>
        <v>徐蔼婷</v>
      </c>
      <c r="E3" s="3" t="s">
        <v>6</v>
      </c>
      <c r="F3" s="3" t="s">
        <v>7</v>
      </c>
      <c r="G3" s="3">
        <v>9</v>
      </c>
      <c r="H3" s="3">
        <f>G3*0.5</f>
        <v>4.5</v>
      </c>
    </row>
    <row r="4" spans="1:8" ht="38.25" customHeight="1">
      <c r="A4" s="4">
        <v>2</v>
      </c>
      <c r="B4" s="2" t="s">
        <v>40</v>
      </c>
      <c r="C4" s="6" t="s">
        <v>8</v>
      </c>
      <c r="D4" s="2" t="str">
        <f>VLOOKUP(C4,[1]Sheet1!$A$2:$B$41,2,0)</f>
        <v>李进</v>
      </c>
      <c r="E4" s="6" t="s">
        <v>9</v>
      </c>
      <c r="F4" s="6" t="s">
        <v>10</v>
      </c>
      <c r="G4" s="3">
        <v>9</v>
      </c>
      <c r="H4" s="3">
        <f t="shared" ref="H4:H15" si="0">G4*0.5</f>
        <v>4.5</v>
      </c>
    </row>
    <row r="5" spans="1:8" ht="38.25" customHeight="1">
      <c r="A5" s="2">
        <v>3</v>
      </c>
      <c r="B5" s="2" t="s">
        <v>41</v>
      </c>
      <c r="C5" s="3" t="s">
        <v>11</v>
      </c>
      <c r="D5" s="2" t="str">
        <f>VLOOKUP(C5,[1]Sheet1!$A$2:$B$41,2,0)</f>
        <v>曹伟</v>
      </c>
      <c r="E5" s="3" t="s">
        <v>12</v>
      </c>
      <c r="F5" s="3" t="s">
        <v>10</v>
      </c>
      <c r="G5" s="3">
        <v>9</v>
      </c>
      <c r="H5" s="3">
        <f t="shared" si="0"/>
        <v>4.5</v>
      </c>
    </row>
    <row r="6" spans="1:8" ht="38.25" customHeight="1">
      <c r="A6" s="4">
        <v>4</v>
      </c>
      <c r="B6" s="2" t="s">
        <v>42</v>
      </c>
      <c r="C6" s="5" t="s">
        <v>13</v>
      </c>
      <c r="D6" s="2" t="str">
        <f>VLOOKUP(C6,[1]Sheet1!$A$2:$B$41,2,0)</f>
        <v>徐蕾</v>
      </c>
      <c r="E6" s="3" t="s">
        <v>14</v>
      </c>
      <c r="F6" s="5" t="s">
        <v>15</v>
      </c>
      <c r="G6" s="3">
        <v>9</v>
      </c>
      <c r="H6" s="3">
        <f t="shared" si="0"/>
        <v>4.5</v>
      </c>
    </row>
    <row r="7" spans="1:8" ht="38.25" customHeight="1">
      <c r="A7" s="2">
        <v>5</v>
      </c>
      <c r="B7" s="2" t="s">
        <v>43</v>
      </c>
      <c r="C7" s="3" t="s">
        <v>16</v>
      </c>
      <c r="D7" s="2" t="str">
        <f>VLOOKUP(C7,[1]Sheet1!$A$2:$B$41,2,0)</f>
        <v>章上峰</v>
      </c>
      <c r="E7" s="3" t="s">
        <v>17</v>
      </c>
      <c r="F7" s="3" t="s">
        <v>10</v>
      </c>
      <c r="G7" s="3">
        <v>9</v>
      </c>
      <c r="H7" s="3">
        <f t="shared" si="0"/>
        <v>4.5</v>
      </c>
    </row>
    <row r="8" spans="1:8" ht="38.25" customHeight="1">
      <c r="A8" s="4">
        <v>6</v>
      </c>
      <c r="B8" s="4" t="s">
        <v>44</v>
      </c>
      <c r="C8" s="3" t="s">
        <v>18</v>
      </c>
      <c r="D8" s="2" t="str">
        <f>VLOOKUP(C8,[1]Sheet1!$A$2:$B$41,2,0)</f>
        <v>诸竹君</v>
      </c>
      <c r="E8" s="3" t="s">
        <v>19</v>
      </c>
      <c r="F8" s="3" t="s">
        <v>23</v>
      </c>
      <c r="G8" s="3">
        <v>6</v>
      </c>
      <c r="H8" s="3">
        <f t="shared" si="0"/>
        <v>3</v>
      </c>
    </row>
    <row r="9" spans="1:8" ht="38.25" customHeight="1">
      <c r="A9" s="2">
        <v>7</v>
      </c>
      <c r="B9" s="4" t="s">
        <v>45</v>
      </c>
      <c r="C9" s="3" t="s">
        <v>20</v>
      </c>
      <c r="D9" s="2" t="str">
        <f>VLOOKUP(C9,[1]Sheet1!$A$2:$B$41,2,0)</f>
        <v>张崇辉</v>
      </c>
      <c r="E9" s="3" t="s">
        <v>21</v>
      </c>
      <c r="F9" s="3" t="s">
        <v>23</v>
      </c>
      <c r="G9" s="3">
        <v>6</v>
      </c>
      <c r="H9" s="3">
        <f t="shared" si="0"/>
        <v>3</v>
      </c>
    </row>
    <row r="10" spans="1:8" ht="38.25" customHeight="1">
      <c r="A10" s="4">
        <v>8</v>
      </c>
      <c r="B10" s="4" t="s">
        <v>46</v>
      </c>
      <c r="C10" s="3" t="s">
        <v>24</v>
      </c>
      <c r="D10" s="2" t="str">
        <f>VLOOKUP(C10,[1]Sheet1!$A$2:$B$41,2,0)</f>
        <v>王节祥</v>
      </c>
      <c r="E10" s="3" t="s">
        <v>14</v>
      </c>
      <c r="F10" s="3" t="s">
        <v>22</v>
      </c>
      <c r="G10" s="3">
        <v>6</v>
      </c>
      <c r="H10" s="3">
        <f t="shared" si="0"/>
        <v>3</v>
      </c>
    </row>
    <row r="11" spans="1:8" ht="38.25" customHeight="1">
      <c r="A11" s="2">
        <v>9</v>
      </c>
      <c r="B11" s="4" t="s">
        <v>47</v>
      </c>
      <c r="C11" s="3" t="s">
        <v>25</v>
      </c>
      <c r="D11" s="2" t="str">
        <f>VLOOKUP(C11,[1]Sheet1!$A$2:$B$41,2,0)</f>
        <v>韦宏耀</v>
      </c>
      <c r="E11" s="3" t="s">
        <v>26</v>
      </c>
      <c r="F11" s="3" t="s">
        <v>27</v>
      </c>
      <c r="G11" s="3">
        <v>6</v>
      </c>
      <c r="H11" s="3">
        <f t="shared" si="0"/>
        <v>3</v>
      </c>
    </row>
    <row r="12" spans="1:8" ht="38.25" customHeight="1">
      <c r="A12" s="4">
        <v>10</v>
      </c>
      <c r="B12" s="4" t="s">
        <v>48</v>
      </c>
      <c r="C12" s="3" t="s">
        <v>35</v>
      </c>
      <c r="D12" s="2" t="str">
        <f>VLOOKUP(C12,[1]Sheet1!$A$2:$B$41,2,0)</f>
        <v>孙豪</v>
      </c>
      <c r="E12" s="3" t="s">
        <v>28</v>
      </c>
      <c r="F12" s="3" t="s">
        <v>27</v>
      </c>
      <c r="G12" s="3">
        <v>6</v>
      </c>
      <c r="H12" s="3">
        <f t="shared" si="0"/>
        <v>3</v>
      </c>
    </row>
    <row r="13" spans="1:8" ht="38.25" customHeight="1">
      <c r="A13" s="2">
        <v>11</v>
      </c>
      <c r="B13" s="4" t="s">
        <v>49</v>
      </c>
      <c r="C13" s="3" t="s">
        <v>29</v>
      </c>
      <c r="D13" s="2" t="s">
        <v>30</v>
      </c>
      <c r="E13" s="3" t="s">
        <v>31</v>
      </c>
      <c r="F13" s="3" t="s">
        <v>27</v>
      </c>
      <c r="G13" s="3">
        <v>6</v>
      </c>
      <c r="H13" s="3">
        <f t="shared" si="0"/>
        <v>3</v>
      </c>
    </row>
    <row r="14" spans="1:8" ht="38.25" customHeight="1">
      <c r="A14" s="4">
        <v>12</v>
      </c>
      <c r="B14" s="4" t="s">
        <v>50</v>
      </c>
      <c r="C14" s="3" t="s">
        <v>32</v>
      </c>
      <c r="D14" s="2" t="str">
        <f>VLOOKUP(C14,[1]Sheet1!$A$2:$B$41,2,0)</f>
        <v>王海</v>
      </c>
      <c r="E14" s="3" t="s">
        <v>28</v>
      </c>
      <c r="F14" s="3" t="s">
        <v>27</v>
      </c>
      <c r="G14" s="3">
        <v>6</v>
      </c>
      <c r="H14" s="3">
        <f t="shared" si="0"/>
        <v>3</v>
      </c>
    </row>
    <row r="15" spans="1:8" ht="38.25" customHeight="1">
      <c r="A15" s="2">
        <v>13</v>
      </c>
      <c r="B15" s="4" t="s">
        <v>51</v>
      </c>
      <c r="C15" s="3" t="s">
        <v>33</v>
      </c>
      <c r="D15" s="2" t="str">
        <f>VLOOKUP(C15,[1]Sheet1!$A$2:$B$41,2,0)</f>
        <v>黄娟</v>
      </c>
      <c r="E15" s="3" t="s">
        <v>34</v>
      </c>
      <c r="F15" s="3" t="s">
        <v>27</v>
      </c>
      <c r="G15" s="3">
        <v>6</v>
      </c>
      <c r="H15" s="3">
        <f t="shared" si="0"/>
        <v>3</v>
      </c>
    </row>
  </sheetData>
  <mergeCells count="1">
    <mergeCell ref="A1:H1"/>
  </mergeCells>
  <phoneticPr fontId="3"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2021-07-08T05:50:56Z</dcterms:modified>
</cp:coreProperties>
</file>